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<sst xmlns="http://schemas.openxmlformats.org/spreadsheetml/2006/main" count="70" uniqueCount="63">
  <si>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Chrono
commission</t>
  </si>
  <si>
    <t>COMMISSION :</t>
  </si>
  <si>
    <t>Date :</t>
  </si>
  <si>
    <t>Adresse :</t>
  </si>
  <si>
    <t xml:space="preserve">Téléphone : </t>
  </si>
  <si>
    <t>D E P L A C E M E N T S</t>
  </si>
  <si>
    <t>Objet du déplacement    (obligatoire) :</t>
  </si>
  <si>
    <t>Date du déplacement      (obligatoire) :</t>
  </si>
  <si>
    <t>Ville de départ :</t>
  </si>
  <si>
    <t>Dept :</t>
  </si>
  <si>
    <t>Pays :</t>
  </si>
  <si>
    <t>Ville d'arrivée :</t>
  </si>
  <si>
    <t xml:space="preserve">Commentaires, détails, précisions </t>
  </si>
  <si>
    <t>Descriptif des dépenses</t>
  </si>
  <si>
    <t>MONTANTS</t>
  </si>
  <si>
    <t>En voiture :</t>
  </si>
  <si>
    <t>En moto :</t>
  </si>
  <si>
    <t xml:space="preserve">Covoiturage, remorque : </t>
  </si>
  <si>
    <t>Péages :</t>
  </si>
  <si>
    <t>En train :</t>
  </si>
  <si>
    <t>En avion :</t>
  </si>
  <si>
    <t>Frais pendant le stage</t>
  </si>
  <si>
    <t>Déplacement pendant le stage</t>
  </si>
  <si>
    <t>Participation aux frais matériels des cadres fédéraux</t>
  </si>
  <si>
    <t>Nombre</t>
  </si>
  <si>
    <t>AUTRES  FRAIS</t>
  </si>
  <si>
    <t>Timbres</t>
  </si>
  <si>
    <t>Fournitures de bureau</t>
  </si>
  <si>
    <t>Photocopies</t>
  </si>
  <si>
    <t>Téléphone hors abonnement accès internet</t>
  </si>
  <si>
    <t xml:space="preserve">Autres : à préciser   </t>
  </si>
  <si>
    <t>Joindre obligatoirement les justificatifs</t>
  </si>
  <si>
    <t>TOTAL</t>
  </si>
  <si>
    <t>Nom et signature du
trésorier ou du président (*)</t>
  </si>
  <si>
    <t>Réservé au traitement financier
et comptable</t>
  </si>
  <si>
    <t xml:space="preserve">Date : </t>
  </si>
  <si>
    <t xml:space="preserve">Compte analytique : </t>
  </si>
  <si>
    <t>Attention, les frais doivent être présentés dans les 30 jours qui suivent la dépense
(15 jours en décembre),  au-delà les remboursements ne seront plus possibles</t>
  </si>
  <si>
    <t xml:space="preserve">Ligne d'objectif : </t>
  </si>
  <si>
    <t xml:space="preserve">Pièce comptable : </t>
  </si>
  <si>
    <t>Signature obligatoire :</t>
  </si>
  <si>
    <t>Il vous est possible d’abandonner totalement ou partiellement le remboursement de cette note de frais à la LIGES, c’est-à-dire de lui faire un don du montant correspondant. Dans ce cas, conformément à l’article 41 de la loi 2000-627 du 6 juillet 2000 modifiant la loi du 16 juillet 1984 relative à l’organisation et à la promotion des activités physiques et sportives, vous bénéficierez d’une réduction d’impôt égale à 66 % de la somme en question (dans la limite de 20 % de votre revenu imposable). Un reçu récapitulatif vous sera remis en fin d’année.</t>
  </si>
  <si>
    <t>Dans ce cas, indiquez le montant donné à la LIGES  (Euros) :</t>
  </si>
  <si>
    <t>(*) Il n’est pas possible de se contrôler soi-même, ainsi le président se fait valider par le trésorier et le trésorier par le président; dans le cas des commissions,  le président peut faire signer ses notes de frais par le trésorier de la commission, ou s’il n’y en a pas par le président ou le trésorier de la LIGES.</t>
  </si>
  <si>
    <r>
      <t xml:space="preserve">Repas 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Maxi</t>
    </r>
    <r>
      <rPr>
        <sz val="10"/>
        <color indexed="10"/>
        <rFont val="Calibri"/>
        <family val="2"/>
      </rPr>
      <t xml:space="preserve"> </t>
    </r>
    <r>
      <rPr>
        <b/>
        <sz val="10"/>
        <color indexed="17"/>
        <rFont val="Calibri"/>
        <family val="2"/>
      </rPr>
      <t>24€</t>
    </r>
  </si>
  <si>
    <r>
      <t xml:space="preserve">Hôtel province </t>
    </r>
    <r>
      <rPr>
        <b/>
        <sz val="10"/>
        <color indexed="10"/>
        <rFont val="Calibri"/>
        <family val="2"/>
      </rPr>
      <t xml:space="preserve">Maxi </t>
    </r>
    <r>
      <rPr>
        <b/>
        <sz val="10"/>
        <color indexed="17"/>
        <rFont val="Calibri"/>
        <family val="2"/>
      </rPr>
      <t>70€</t>
    </r>
  </si>
  <si>
    <t>Covoiturage : Noms des passagers</t>
  </si>
  <si>
    <t>détails des déplacements pendant le stage</t>
  </si>
  <si>
    <t>N OT E    D E    F R A I S   2020</t>
  </si>
  <si>
    <t>F</t>
  </si>
  <si>
    <t>https://ffspeleo.fr/divers-documents-242-158.html</t>
  </si>
  <si>
    <r>
      <t>Hôtel Paris</t>
    </r>
    <r>
      <rPr>
        <b/>
        <sz val="10"/>
        <rFont val="Calibri"/>
        <family val="2"/>
      </rPr>
      <t xml:space="preserve"> </t>
    </r>
    <r>
      <rPr>
        <b/>
        <sz val="10"/>
        <color indexed="17"/>
        <rFont val="Calibri"/>
        <family val="2"/>
      </rPr>
      <t>120€</t>
    </r>
  </si>
  <si>
    <r>
      <t xml:space="preserve">Hôtel Lyon </t>
    </r>
    <r>
      <rPr>
        <b/>
        <sz val="10"/>
        <color indexed="17"/>
        <rFont val="Calibri"/>
        <family val="2"/>
      </rPr>
      <t>90€</t>
    </r>
  </si>
  <si>
    <r>
      <t xml:space="preserve">Hôtel (Maxi, province </t>
    </r>
    <r>
      <rPr>
        <b/>
        <sz val="10"/>
        <color indexed="17"/>
        <rFont val="Calibri"/>
        <family val="2"/>
      </rPr>
      <t>70€</t>
    </r>
    <r>
      <rPr>
        <sz val="10"/>
        <color indexed="8"/>
        <rFont val="Calibri"/>
        <family val="2"/>
      </rPr>
      <t xml:space="preserve">, Lyon </t>
    </r>
    <r>
      <rPr>
        <b/>
        <sz val="10"/>
        <color indexed="17"/>
        <rFont val="Calibri"/>
        <family val="2"/>
      </rPr>
      <t>90€</t>
    </r>
    <r>
      <rPr>
        <sz val="10"/>
        <color indexed="8"/>
        <rFont val="Calibri"/>
        <family val="2"/>
      </rPr>
      <t xml:space="preserve">, Paris </t>
    </r>
    <r>
      <rPr>
        <b/>
        <sz val="10"/>
        <color indexed="17"/>
        <rFont val="Calibri"/>
        <family val="2"/>
      </rPr>
      <t>120€</t>
    </r>
    <r>
      <rPr>
        <sz val="10"/>
        <color indexed="8"/>
        <rFont val="Calibri"/>
        <family val="2"/>
      </rPr>
      <t>)</t>
    </r>
  </si>
  <si>
    <t>Signature du bénéficiaire</t>
  </si>
  <si>
    <t>Maison régionale de sports</t>
  </si>
  <si>
    <t>À rembourser à :</t>
  </si>
  <si>
    <t>54510 Tomblaine</t>
  </si>
  <si>
    <t>13 rue Jean-Moulin</t>
  </si>
  <si>
    <t>Ligue Grand Est de spéléologie</t>
  </si>
  <si>
    <t>km A/R</t>
  </si>
  <si>
    <t>Coût/j</t>
  </si>
  <si>
    <t xml:space="preserve">RÈGLEMENT :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</si>
</sst>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\ &quot;€&quot;;[Red]\-#,##0.000\ &quot;€&quot;"/>
    <numFmt numFmtId="167" formatCode="#,##0.00\ &quot;€&quot;"/>
    <numFmt numFmtId="168" formatCode="#,##0\ &quot;€&quot;"/>
    <numFmt numFmtId="169" formatCode="0#&quot; &quot;##&quot; &quot;##&quot; &quot;##&quot; &quot;##"/>
  </numFmts>
  <fonts count="59">
    <font>
      <sz val="10"/>
      <name val="Arial"/>
      <family val="0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9"/>
      <color indexed="10"/>
      <name val="Calibri"/>
      <family val="2"/>
    </font>
    <font>
      <i/>
      <sz val="8"/>
      <color indexed="8"/>
      <name val="Calibri"/>
      <family val="2"/>
    </font>
    <font>
      <i/>
      <sz val="10"/>
      <color indexed="8"/>
      <name val="Calibri"/>
      <family val="2"/>
    </font>
    <font>
      <sz val="8"/>
      <name val="Arial"/>
      <family val="0"/>
    </font>
    <font>
      <sz val="10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7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20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67" fontId="3" fillId="0" borderId="15" xfId="0" applyNumberFormat="1" applyFont="1" applyBorder="1" applyAlignment="1" applyProtection="1">
      <alignment horizontal="right" vertical="center"/>
      <protection/>
    </xf>
    <xf numFmtId="167" fontId="3" fillId="0" borderId="16" xfId="0" applyNumberFormat="1" applyFont="1" applyBorder="1" applyAlignment="1" applyProtection="1">
      <alignment horizontal="right" vertical="center"/>
      <protection/>
    </xf>
    <xf numFmtId="167" fontId="3" fillId="0" borderId="17" xfId="0" applyNumberFormat="1" applyFont="1" applyBorder="1" applyAlignment="1" applyProtection="1">
      <alignment horizontal="right" vertical="center"/>
      <protection locked="0"/>
    </xf>
    <xf numFmtId="167" fontId="9" fillId="0" borderId="18" xfId="0" applyNumberFormat="1" applyFont="1" applyBorder="1" applyAlignment="1" applyProtection="1">
      <alignment vertical="center"/>
      <protection/>
    </xf>
    <xf numFmtId="167" fontId="9" fillId="33" borderId="19" xfId="0" applyNumberFormat="1" applyFont="1" applyFill="1" applyBorder="1" applyAlignment="1" applyProtection="1">
      <alignment vertical="center"/>
      <protection/>
    </xf>
    <xf numFmtId="167" fontId="9" fillId="33" borderId="20" xfId="0" applyNumberFormat="1" applyFont="1" applyFill="1" applyBorder="1" applyAlignment="1" applyProtection="1">
      <alignment vertical="center"/>
      <protection/>
    </xf>
    <xf numFmtId="167" fontId="3" fillId="0" borderId="13" xfId="0" applyNumberFormat="1" applyFont="1" applyBorder="1" applyAlignment="1" applyProtection="1">
      <alignment horizontal="right" vertical="center"/>
      <protection locked="0"/>
    </xf>
    <xf numFmtId="167" fontId="3" fillId="0" borderId="16" xfId="0" applyNumberFormat="1" applyFont="1" applyBorder="1" applyAlignment="1" applyProtection="1">
      <alignment horizontal="right" vertical="center"/>
      <protection locked="0"/>
    </xf>
    <xf numFmtId="167" fontId="3" fillId="0" borderId="15" xfId="0" applyNumberFormat="1" applyFon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1" fillId="0" borderId="0" xfId="44" applyAlignment="1" applyProtection="1">
      <alignment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top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8" fontId="8" fillId="0" borderId="14" xfId="0" applyNumberFormat="1" applyFont="1" applyBorder="1" applyAlignment="1" applyProtection="1">
      <alignment horizontal="right" vertical="center"/>
      <protection/>
    </xf>
    <xf numFmtId="166" fontId="8" fillId="0" borderId="28" xfId="0" applyNumberFormat="1" applyFont="1" applyBorder="1" applyAlignment="1" applyProtection="1">
      <alignment vertical="center"/>
      <protection/>
    </xf>
    <xf numFmtId="8" fontId="8" fillId="0" borderId="28" xfId="0" applyNumberFormat="1" applyFont="1" applyBorder="1" applyAlignment="1" applyProtection="1">
      <alignment vertical="top" wrapText="1"/>
      <protection/>
    </xf>
    <xf numFmtId="1" fontId="9" fillId="0" borderId="18" xfId="0" applyNumberFormat="1" applyFont="1" applyBorder="1" applyAlignment="1" applyProtection="1">
      <alignment vertical="center"/>
      <protection/>
    </xf>
    <xf numFmtId="1" fontId="9" fillId="0" borderId="29" xfId="0" applyNumberFormat="1" applyFont="1" applyBorder="1" applyAlignment="1" applyProtection="1">
      <alignment vertical="center"/>
      <protection/>
    </xf>
    <xf numFmtId="1" fontId="9" fillId="0" borderId="28" xfId="0" applyNumberFormat="1" applyFont="1" applyBorder="1" applyAlignment="1" applyProtection="1">
      <alignment horizontal="center" vertical="center" shrinkToFit="1"/>
      <protection/>
    </xf>
    <xf numFmtId="167" fontId="3" fillId="0" borderId="13" xfId="0" applyNumberFormat="1" applyFont="1" applyBorder="1" applyAlignment="1" applyProtection="1">
      <alignment horizontal="right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167" fontId="13" fillId="34" borderId="28" xfId="0" applyNumberFormat="1" applyFont="1" applyFill="1" applyBorder="1" applyAlignment="1" applyProtection="1">
      <alignment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right" vertical="center"/>
      <protection/>
    </xf>
    <xf numFmtId="167" fontId="8" fillId="0" borderId="12" xfId="0" applyNumberFormat="1" applyFont="1" applyBorder="1" applyAlignment="1" applyProtection="1">
      <alignment vertical="center"/>
      <protection/>
    </xf>
    <xf numFmtId="167" fontId="4" fillId="0" borderId="30" xfId="0" applyNumberFormat="1" applyFont="1" applyBorder="1" applyAlignment="1" applyProtection="1">
      <alignment horizontal="center" vertical="center"/>
      <protection/>
    </xf>
    <xf numFmtId="167" fontId="9" fillId="0" borderId="31" xfId="0" applyNumberFormat="1" applyFont="1" applyBorder="1" applyAlignment="1" applyProtection="1">
      <alignment vertical="center"/>
      <protection locked="0"/>
    </xf>
    <xf numFmtId="167" fontId="9" fillId="0" borderId="28" xfId="0" applyNumberFormat="1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8" fontId="9" fillId="0" borderId="28" xfId="0" applyNumberFormat="1" applyFont="1" applyBorder="1" applyAlignment="1" applyProtection="1">
      <alignment vertical="top" shrinkToFit="1"/>
      <protection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28" xfId="0" applyNumberFormat="1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1" fillId="0" borderId="0" xfId="44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39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4" fillId="0" borderId="39" xfId="0" applyFont="1" applyBorder="1" applyAlignment="1" applyProtection="1">
      <alignment horizontal="center" vertical="center" wrapText="1"/>
      <protection/>
    </xf>
    <xf numFmtId="0" fontId="17" fillId="0" borderId="40" xfId="0" applyFont="1" applyBorder="1" applyAlignment="1" applyProtection="1">
      <alignment horizontal="left" vertical="center" wrapText="1"/>
      <protection/>
    </xf>
    <xf numFmtId="0" fontId="18" fillId="0" borderId="41" xfId="0" applyFont="1" applyBorder="1" applyAlignment="1" applyProtection="1">
      <alignment horizontal="left" vertical="center" wrapText="1"/>
      <protection/>
    </xf>
    <xf numFmtId="0" fontId="18" fillId="0" borderId="42" xfId="0" applyFont="1" applyBorder="1" applyAlignment="1" applyProtection="1">
      <alignment horizontal="left" vertical="center" wrapText="1"/>
      <protection/>
    </xf>
    <xf numFmtId="0" fontId="3" fillId="0" borderId="40" xfId="0" applyFont="1" applyBorder="1" applyAlignment="1" applyProtection="1">
      <alignment horizontal="center" vertical="top"/>
      <protection locked="0"/>
    </xf>
    <xf numFmtId="0" fontId="3" fillId="0" borderId="41" xfId="0" applyFont="1" applyBorder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horizontal="center" vertical="top"/>
      <protection locked="0"/>
    </xf>
    <xf numFmtId="167" fontId="9" fillId="0" borderId="29" xfId="0" applyNumberFormat="1" applyFont="1" applyBorder="1" applyAlignment="1" applyProtection="1">
      <alignment horizontal="center" vertical="center"/>
      <protection locked="0"/>
    </xf>
    <xf numFmtId="167" fontId="9" fillId="0" borderId="31" xfId="0" applyNumberFormat="1" applyFont="1" applyBorder="1" applyAlignment="1" applyProtection="1">
      <alignment horizontal="center" vertical="center"/>
      <protection locked="0"/>
    </xf>
    <xf numFmtId="167" fontId="9" fillId="0" borderId="32" xfId="0" applyNumberFormat="1" applyFont="1" applyBorder="1" applyAlignment="1" applyProtection="1">
      <alignment horizontal="center" vertical="center"/>
      <protection/>
    </xf>
    <xf numFmtId="167" fontId="9" fillId="0" borderId="19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12" fillId="34" borderId="41" xfId="0" applyFont="1" applyFill="1" applyBorder="1" applyAlignment="1" applyProtection="1">
      <alignment horizontal="center" vertical="center"/>
      <protection/>
    </xf>
    <xf numFmtId="0" fontId="12" fillId="34" borderId="36" xfId="0" applyFont="1" applyFill="1" applyBorder="1" applyAlignment="1" applyProtection="1">
      <alignment horizontal="center" vertical="center"/>
      <protection/>
    </xf>
    <xf numFmtId="0" fontId="12" fillId="34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17" fillId="0" borderId="21" xfId="0" applyFont="1" applyBorder="1" applyAlignment="1" applyProtection="1">
      <alignment horizontal="left" vertical="top" wrapText="1" indent="1"/>
      <protection/>
    </xf>
    <xf numFmtId="0" fontId="18" fillId="0" borderId="22" xfId="0" applyFont="1" applyBorder="1" applyAlignment="1" applyProtection="1">
      <alignment horizontal="left" vertical="top" wrapText="1" indent="1"/>
      <protection/>
    </xf>
    <xf numFmtId="0" fontId="18" fillId="0" borderId="23" xfId="0" applyFont="1" applyBorder="1" applyAlignment="1" applyProtection="1">
      <alignment horizontal="left" vertical="top" wrapText="1" indent="1"/>
      <protection/>
    </xf>
    <xf numFmtId="0" fontId="18" fillId="0" borderId="35" xfId="0" applyFont="1" applyBorder="1" applyAlignment="1" applyProtection="1">
      <alignment horizontal="right" vertical="center" wrapText="1" indent="1"/>
      <protection/>
    </xf>
    <xf numFmtId="0" fontId="18" fillId="0" borderId="36" xfId="0" applyFont="1" applyBorder="1" applyAlignment="1" applyProtection="1">
      <alignment horizontal="right" vertical="center" wrapText="1" indent="1"/>
      <protection/>
    </xf>
    <xf numFmtId="167" fontId="3" fillId="0" borderId="40" xfId="0" applyNumberFormat="1" applyFont="1" applyBorder="1" applyAlignment="1" applyProtection="1">
      <alignment horizontal="center" vertical="center"/>
      <protection locked="0"/>
    </xf>
    <xf numFmtId="167" fontId="3" fillId="0" borderId="42" xfId="0" applyNumberFormat="1" applyFont="1" applyBorder="1" applyAlignment="1" applyProtection="1">
      <alignment horizontal="center" vertical="center"/>
      <protection locked="0"/>
    </xf>
    <xf numFmtId="0" fontId="3" fillId="35" borderId="40" xfId="0" applyFont="1" applyFill="1" applyBorder="1" applyAlignment="1" applyProtection="1">
      <alignment horizontal="center" vertical="top"/>
      <protection/>
    </xf>
    <xf numFmtId="0" fontId="3" fillId="35" borderId="41" xfId="0" applyFont="1" applyFill="1" applyBorder="1" applyAlignment="1" applyProtection="1">
      <alignment horizontal="center" vertical="top"/>
      <protection/>
    </xf>
    <xf numFmtId="0" fontId="3" fillId="35" borderId="42" xfId="0" applyFont="1" applyFill="1" applyBorder="1" applyAlignment="1" applyProtection="1">
      <alignment horizontal="center" vertical="top"/>
      <protection/>
    </xf>
    <xf numFmtId="0" fontId="16" fillId="35" borderId="21" xfId="0" applyFont="1" applyFill="1" applyBorder="1" applyAlignment="1" applyProtection="1">
      <alignment horizontal="left" vertical="center" wrapText="1"/>
      <protection/>
    </xf>
    <xf numFmtId="0" fontId="16" fillId="35" borderId="22" xfId="0" applyFont="1" applyFill="1" applyBorder="1" applyAlignment="1" applyProtection="1">
      <alignment horizontal="left" vertical="center" wrapText="1"/>
      <protection/>
    </xf>
    <xf numFmtId="0" fontId="16" fillId="35" borderId="23" xfId="0" applyFont="1" applyFill="1" applyBorder="1" applyAlignment="1" applyProtection="1">
      <alignment horizontal="left" vertical="center" wrapText="1"/>
      <protection/>
    </xf>
    <xf numFmtId="0" fontId="16" fillId="35" borderId="24" xfId="0" applyFont="1" applyFill="1" applyBorder="1" applyAlignment="1" applyProtection="1">
      <alignment horizontal="left" vertical="center" wrapText="1"/>
      <protection/>
    </xf>
    <xf numFmtId="0" fontId="16" fillId="35" borderId="0" xfId="0" applyFont="1" applyFill="1" applyBorder="1" applyAlignment="1" applyProtection="1">
      <alignment horizontal="left" vertical="center" wrapText="1"/>
      <protection/>
    </xf>
    <xf numFmtId="0" fontId="16" fillId="35" borderId="25" xfId="0" applyFont="1" applyFill="1" applyBorder="1" applyAlignment="1" applyProtection="1">
      <alignment horizontal="left" vertical="center" wrapText="1"/>
      <protection/>
    </xf>
    <xf numFmtId="0" fontId="2" fillId="34" borderId="44" xfId="0" applyFont="1" applyFill="1" applyBorder="1" applyAlignment="1" applyProtection="1">
      <alignment horizontal="right" vertical="center"/>
      <protection/>
    </xf>
    <xf numFmtId="0" fontId="2" fillId="34" borderId="45" xfId="0" applyFont="1" applyFill="1" applyBorder="1" applyAlignment="1" applyProtection="1">
      <alignment horizontal="right" vertical="center"/>
      <protection/>
    </xf>
    <xf numFmtId="0" fontId="3" fillId="34" borderId="46" xfId="0" applyFont="1" applyFill="1" applyBorder="1" applyAlignment="1" applyProtection="1">
      <alignment horizontal="center" vertical="center"/>
      <protection/>
    </xf>
    <xf numFmtId="0" fontId="3" fillId="34" borderId="47" xfId="0" applyFont="1" applyFill="1" applyBorder="1" applyAlignment="1" applyProtection="1">
      <alignment horizontal="center" vertical="center"/>
      <protection/>
    </xf>
    <xf numFmtId="0" fontId="2" fillId="34" borderId="48" xfId="0" applyFont="1" applyFill="1" applyBorder="1" applyAlignment="1" applyProtection="1">
      <alignment horizontal="right" vertical="center"/>
      <protection/>
    </xf>
    <xf numFmtId="0" fontId="2" fillId="34" borderId="49" xfId="0" applyFont="1" applyFill="1" applyBorder="1" applyAlignment="1" applyProtection="1">
      <alignment horizontal="right" vertical="center"/>
      <protection/>
    </xf>
    <xf numFmtId="0" fontId="3" fillId="34" borderId="50" xfId="0" applyFont="1" applyFill="1" applyBorder="1" applyAlignment="1" applyProtection="1">
      <alignment horizontal="center" vertical="center"/>
      <protection/>
    </xf>
    <xf numFmtId="0" fontId="3" fillId="34" borderId="51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3" fillId="0" borderId="25" xfId="0" applyFont="1" applyBorder="1" applyAlignment="1" applyProtection="1">
      <alignment horizontal="left" vertical="top"/>
      <protection locked="0"/>
    </xf>
    <xf numFmtId="0" fontId="3" fillId="34" borderId="46" xfId="0" applyFont="1" applyFill="1" applyBorder="1" applyAlignment="1" applyProtection="1">
      <alignment horizontal="right" vertical="center"/>
      <protection/>
    </xf>
    <xf numFmtId="0" fontId="3" fillId="34" borderId="52" xfId="0" applyFont="1" applyFill="1" applyBorder="1" applyAlignment="1" applyProtection="1">
      <alignment horizontal="right" vertical="center"/>
      <protection/>
    </xf>
    <xf numFmtId="167" fontId="3" fillId="34" borderId="46" xfId="0" applyNumberFormat="1" applyFont="1" applyFill="1" applyBorder="1" applyAlignment="1" applyProtection="1">
      <alignment horizontal="center" vertical="center"/>
      <protection/>
    </xf>
    <xf numFmtId="0" fontId="2" fillId="34" borderId="53" xfId="0" applyFont="1" applyFill="1" applyBorder="1" applyAlignment="1" applyProtection="1">
      <alignment horizontal="right" vertical="center"/>
      <protection/>
    </xf>
    <xf numFmtId="0" fontId="2" fillId="34" borderId="54" xfId="0" applyFont="1" applyFill="1" applyBorder="1" applyAlignment="1" applyProtection="1">
      <alignment horizontal="right" vertical="center"/>
      <protection/>
    </xf>
    <xf numFmtId="0" fontId="2" fillId="34" borderId="46" xfId="0" applyFont="1" applyFill="1" applyBorder="1" applyAlignment="1" applyProtection="1">
      <alignment horizontal="right" vertical="center"/>
      <protection/>
    </xf>
    <xf numFmtId="0" fontId="2" fillId="34" borderId="52" xfId="0" applyFont="1" applyFill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3" fillId="34" borderId="46" xfId="0" applyFont="1" applyFill="1" applyBorder="1" applyAlignment="1" applyProtection="1">
      <alignment horizontal="center" vertical="center" wrapText="1"/>
      <protection/>
    </xf>
    <xf numFmtId="0" fontId="3" fillId="34" borderId="55" xfId="0" applyFont="1" applyFill="1" applyBorder="1" applyAlignment="1" applyProtection="1">
      <alignment horizontal="center" vertical="center"/>
      <protection/>
    </xf>
    <xf numFmtId="0" fontId="14" fillId="35" borderId="24" xfId="0" applyFont="1" applyFill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14" fillId="35" borderId="22" xfId="0" applyFont="1" applyFill="1" applyBorder="1" applyAlignment="1" applyProtection="1">
      <alignment horizontal="center" vertical="center"/>
      <protection/>
    </xf>
    <xf numFmtId="0" fontId="14" fillId="35" borderId="23" xfId="0" applyFont="1" applyFill="1" applyBorder="1" applyAlignment="1" applyProtection="1">
      <alignment horizontal="center" vertical="center"/>
      <protection/>
    </xf>
    <xf numFmtId="167" fontId="15" fillId="34" borderId="40" xfId="0" applyNumberFormat="1" applyFont="1" applyFill="1" applyBorder="1" applyAlignment="1" applyProtection="1">
      <alignment horizontal="center" vertical="center"/>
      <protection/>
    </xf>
    <xf numFmtId="167" fontId="15" fillId="34" borderId="41" xfId="0" applyNumberFormat="1" applyFont="1" applyFill="1" applyBorder="1" applyAlignment="1" applyProtection="1">
      <alignment horizontal="center" vertical="center"/>
      <protection/>
    </xf>
    <xf numFmtId="167" fontId="15" fillId="34" borderId="42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5" fillId="36" borderId="21" xfId="0" applyFont="1" applyFill="1" applyBorder="1" applyAlignment="1" applyProtection="1">
      <alignment horizontal="center" vertical="center"/>
      <protection/>
    </xf>
    <xf numFmtId="0" fontId="5" fillId="36" borderId="22" xfId="0" applyFont="1" applyFill="1" applyBorder="1" applyAlignment="1" applyProtection="1">
      <alignment horizontal="center" vertical="center"/>
      <protection/>
    </xf>
    <xf numFmtId="0" fontId="5" fillId="36" borderId="40" xfId="0" applyFont="1" applyFill="1" applyBorder="1" applyAlignment="1" applyProtection="1">
      <alignment horizontal="center" vertical="center"/>
      <protection/>
    </xf>
    <xf numFmtId="0" fontId="5" fillId="36" borderId="41" xfId="0" applyFont="1" applyFill="1" applyBorder="1" applyAlignment="1" applyProtection="1">
      <alignment horizontal="center" vertical="center"/>
      <protection/>
    </xf>
    <xf numFmtId="0" fontId="5" fillId="36" borderId="42" xfId="0" applyFont="1" applyFill="1" applyBorder="1" applyAlignment="1" applyProtection="1">
      <alignment horizontal="center" vertical="center"/>
      <protection/>
    </xf>
    <xf numFmtId="0" fontId="7" fillId="37" borderId="21" xfId="0" applyFont="1" applyFill="1" applyBorder="1" applyAlignment="1" applyProtection="1">
      <alignment horizontal="left" vertical="top" wrapText="1"/>
      <protection locked="0"/>
    </xf>
    <xf numFmtId="0" fontId="7" fillId="37" borderId="22" xfId="0" applyFont="1" applyFill="1" applyBorder="1" applyAlignment="1" applyProtection="1">
      <alignment horizontal="left" vertical="top" wrapText="1"/>
      <protection locked="0"/>
    </xf>
    <xf numFmtId="0" fontId="7" fillId="37" borderId="23" xfId="0" applyFont="1" applyFill="1" applyBorder="1" applyAlignment="1" applyProtection="1">
      <alignment horizontal="left" vertical="top" wrapText="1"/>
      <protection locked="0"/>
    </xf>
    <xf numFmtId="0" fontId="7" fillId="37" borderId="24" xfId="0" applyFont="1" applyFill="1" applyBorder="1" applyAlignment="1" applyProtection="1">
      <alignment horizontal="left" vertical="top" wrapText="1"/>
      <protection locked="0"/>
    </xf>
    <xf numFmtId="0" fontId="7" fillId="37" borderId="0" xfId="0" applyFont="1" applyFill="1" applyBorder="1" applyAlignment="1" applyProtection="1">
      <alignment horizontal="left" vertical="top" wrapText="1"/>
      <protection locked="0"/>
    </xf>
    <xf numFmtId="0" fontId="7" fillId="37" borderId="25" xfId="0" applyFont="1" applyFill="1" applyBorder="1" applyAlignment="1" applyProtection="1">
      <alignment horizontal="left" vertical="top" wrapText="1"/>
      <protection locked="0"/>
    </xf>
    <xf numFmtId="0" fontId="7" fillId="37" borderId="35" xfId="0" applyFont="1" applyFill="1" applyBorder="1" applyAlignment="1" applyProtection="1">
      <alignment horizontal="left" vertical="top" wrapText="1"/>
      <protection locked="0"/>
    </xf>
    <xf numFmtId="0" fontId="7" fillId="37" borderId="36" xfId="0" applyFont="1" applyFill="1" applyBorder="1" applyAlignment="1" applyProtection="1">
      <alignment horizontal="left" vertical="top" wrapText="1"/>
      <protection locked="0"/>
    </xf>
    <xf numFmtId="0" fontId="7" fillId="37" borderId="37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167" fontId="3" fillId="0" borderId="17" xfId="0" applyNumberFormat="1" applyFont="1" applyBorder="1" applyAlignment="1" applyProtection="1">
      <alignment horizontal="right" vertical="center"/>
      <protection/>
    </xf>
    <xf numFmtId="167" fontId="3" fillId="0" borderId="11" xfId="0" applyNumberFormat="1" applyFont="1" applyBorder="1" applyAlignment="1" applyProtection="1">
      <alignment horizontal="right" vertical="center"/>
      <protection/>
    </xf>
    <xf numFmtId="0" fontId="3" fillId="34" borderId="38" xfId="0" applyFont="1" applyFill="1" applyBorder="1" applyAlignment="1" applyProtection="1">
      <alignment horizontal="left" vertical="center" indent="1"/>
      <protection/>
    </xf>
    <xf numFmtId="0" fontId="3" fillId="34" borderId="28" xfId="0" applyFont="1" applyFill="1" applyBorder="1" applyAlignment="1" applyProtection="1">
      <alignment horizontal="left" vertical="center" indent="1"/>
      <protection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4" borderId="33" xfId="0" applyFont="1" applyFill="1" applyBorder="1" applyAlignment="1" applyProtection="1">
      <alignment horizontal="left" vertical="center" indent="1"/>
      <protection/>
    </xf>
    <xf numFmtId="0" fontId="3" fillId="34" borderId="12" xfId="0" applyFont="1" applyFill="1" applyBorder="1" applyAlignment="1" applyProtection="1">
      <alignment horizontal="left" vertical="center" indent="1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 applyProtection="1">
      <alignment horizontal="center" vertical="center"/>
      <protection/>
    </xf>
    <xf numFmtId="0" fontId="3" fillId="34" borderId="57" xfId="0" applyFont="1" applyFill="1" applyBorder="1" applyAlignment="1" applyProtection="1">
      <alignment horizontal="left" vertical="center" indent="1"/>
      <protection/>
    </xf>
    <xf numFmtId="0" fontId="3" fillId="34" borderId="14" xfId="0" applyFont="1" applyFill="1" applyBorder="1" applyAlignment="1" applyProtection="1">
      <alignment horizontal="left" vertical="center" indent="1"/>
      <protection/>
    </xf>
    <xf numFmtId="0" fontId="3" fillId="34" borderId="58" xfId="0" applyFont="1" applyFill="1" applyBorder="1" applyAlignment="1" applyProtection="1">
      <alignment horizontal="left" vertical="center" indent="1"/>
      <protection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34" borderId="59" xfId="0" applyFont="1" applyFill="1" applyBorder="1" applyAlignment="1" applyProtection="1">
      <alignment horizontal="left" vertical="center" indent="1"/>
      <protection/>
    </xf>
    <xf numFmtId="0" fontId="3" fillId="34" borderId="60" xfId="0" applyFont="1" applyFill="1" applyBorder="1" applyAlignment="1" applyProtection="1">
      <alignment horizontal="left" vertical="center" indent="1"/>
      <protection/>
    </xf>
    <xf numFmtId="14" fontId="3" fillId="0" borderId="40" xfId="0" applyNumberFormat="1" applyFont="1" applyBorder="1" applyAlignment="1" applyProtection="1">
      <alignment horizontal="center" vertical="center"/>
      <protection locked="0"/>
    </xf>
    <xf numFmtId="14" fontId="3" fillId="0" borderId="41" xfId="0" applyNumberFormat="1" applyFont="1" applyBorder="1" applyAlignment="1" applyProtection="1">
      <alignment horizontal="center" vertical="center"/>
      <protection locked="0"/>
    </xf>
    <xf numFmtId="14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169" fontId="3" fillId="0" borderId="40" xfId="0" applyNumberFormat="1" applyFont="1" applyBorder="1" applyAlignment="1" applyProtection="1">
      <alignment horizontal="center" vertical="center"/>
      <protection locked="0"/>
    </xf>
    <xf numFmtId="169" fontId="3" fillId="0" borderId="41" xfId="0" applyNumberFormat="1" applyFont="1" applyBorder="1" applyAlignment="1" applyProtection="1">
      <alignment horizontal="center" vertical="center"/>
      <protection locked="0"/>
    </xf>
    <xf numFmtId="169" fontId="3" fillId="0" borderId="42" xfId="0" applyNumberFormat="1" applyFont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190500</xdr:rowOff>
    </xdr:from>
    <xdr:to>
      <xdr:col>2</xdr:col>
      <xdr:colOff>209550</xdr:colOff>
      <xdr:row>1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590550" y="190500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LIGES</a:t>
          </a:r>
        </a:p>
      </xdr:txBody>
    </xdr:sp>
    <xdr:clientData/>
  </xdr:twoCellAnchor>
  <xdr:twoCellAnchor>
    <xdr:from>
      <xdr:col>1</xdr:col>
      <xdr:colOff>314325</xdr:colOff>
      <xdr:row>1</xdr:row>
      <xdr:rowOff>0</xdr:rowOff>
    </xdr:from>
    <xdr:to>
      <xdr:col>2</xdr:col>
      <xdr:colOff>247650</xdr:colOff>
      <xdr:row>4</xdr:row>
      <xdr:rowOff>57150</xdr:rowOff>
    </xdr:to>
    <xdr:pic>
      <xdr:nvPicPr>
        <xdr:cNvPr id="2" name="Image 3" descr="f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95275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fspeleo.fr/divers-documents-242-158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130" zoomScaleNormal="130" zoomScalePageLayoutView="0" workbookViewId="0" topLeftCell="A1">
      <selection activeCell="E3" sqref="E3:G3"/>
    </sheetView>
  </sheetViews>
  <sheetFormatPr defaultColWidth="11.57421875" defaultRowHeight="12.75"/>
  <cols>
    <col min="1" max="1" width="2.8515625" style="18" customWidth="1"/>
    <col min="2" max="3" width="11.57421875" style="18" customWidth="1"/>
    <col min="4" max="4" width="13.8515625" style="18" bestFit="1" customWidth="1"/>
    <col min="5" max="16384" width="11.57421875" style="18" customWidth="1"/>
  </cols>
  <sheetData>
    <row r="1" spans="1:10" ht="23.25">
      <c r="A1" s="22"/>
      <c r="B1" s="23"/>
      <c r="C1" s="24"/>
      <c r="D1" s="215" t="s">
        <v>48</v>
      </c>
      <c r="E1" s="215"/>
      <c r="F1" s="215"/>
      <c r="G1" s="215"/>
      <c r="H1" s="215"/>
      <c r="I1" s="216" t="s">
        <v>0</v>
      </c>
      <c r="J1" s="217"/>
    </row>
    <row r="2" spans="1:10" ht="13.5" thickBot="1">
      <c r="A2" s="25"/>
      <c r="B2" s="26"/>
      <c r="C2" s="26"/>
      <c r="D2" s="26"/>
      <c r="E2" s="26"/>
      <c r="F2" s="26"/>
      <c r="G2" s="26"/>
      <c r="H2" s="26"/>
      <c r="I2" s="218"/>
      <c r="J2" s="219"/>
    </row>
    <row r="3" spans="1:10" ht="13.5" thickBot="1">
      <c r="A3" s="27"/>
      <c r="B3" s="28"/>
      <c r="C3" s="29"/>
      <c r="D3" s="30" t="s">
        <v>1</v>
      </c>
      <c r="E3" s="201"/>
      <c r="F3" s="202"/>
      <c r="G3" s="203"/>
      <c r="H3" s="29"/>
      <c r="I3" s="218"/>
      <c r="J3" s="219"/>
    </row>
    <row r="4" spans="1:10" ht="13.5" thickBot="1">
      <c r="A4" s="25"/>
      <c r="B4" s="26"/>
      <c r="C4" s="26"/>
      <c r="D4" s="26"/>
      <c r="E4" s="26"/>
      <c r="F4" s="26"/>
      <c r="G4" s="26"/>
      <c r="H4" s="26"/>
      <c r="I4" s="26"/>
      <c r="J4" s="31"/>
    </row>
    <row r="5" spans="1:10" ht="13.5" thickBot="1">
      <c r="A5" s="25"/>
      <c r="B5" s="26"/>
      <c r="C5" s="29"/>
      <c r="D5" s="32" t="s">
        <v>2</v>
      </c>
      <c r="E5" s="206"/>
      <c r="F5" s="207"/>
      <c r="G5" s="207"/>
      <c r="H5" s="207"/>
      <c r="I5" s="208"/>
      <c r="J5" s="31"/>
    </row>
    <row r="6" spans="1:10" ht="13.5" thickBot="1">
      <c r="A6" s="82" t="s">
        <v>59</v>
      </c>
      <c r="B6" s="83"/>
      <c r="C6" s="84"/>
      <c r="D6" s="32" t="s">
        <v>56</v>
      </c>
      <c r="E6" s="201"/>
      <c r="F6" s="202"/>
      <c r="G6" s="202"/>
      <c r="H6" s="202"/>
      <c r="I6" s="203"/>
      <c r="J6" s="31"/>
    </row>
    <row r="7" spans="1:10" ht="13.5" thickBot="1">
      <c r="A7" s="57"/>
      <c r="B7" s="85" t="s">
        <v>55</v>
      </c>
      <c r="C7" s="86"/>
      <c r="D7" s="33" t="s">
        <v>3</v>
      </c>
      <c r="E7" s="209"/>
      <c r="F7" s="210"/>
      <c r="G7" s="210"/>
      <c r="H7" s="210"/>
      <c r="I7" s="211"/>
      <c r="J7" s="31"/>
    </row>
    <row r="8" spans="1:10" ht="13.5" thickBot="1">
      <c r="A8" s="57"/>
      <c r="B8" s="87" t="s">
        <v>58</v>
      </c>
      <c r="C8" s="88"/>
      <c r="D8" s="32" t="s">
        <v>4</v>
      </c>
      <c r="E8" s="212"/>
      <c r="F8" s="213"/>
      <c r="G8" s="213"/>
      <c r="H8" s="213"/>
      <c r="I8" s="214"/>
      <c r="J8" s="31"/>
    </row>
    <row r="9" spans="1:10" ht="12.75">
      <c r="A9" s="25"/>
      <c r="B9" s="87" t="s">
        <v>57</v>
      </c>
      <c r="C9" s="88"/>
      <c r="D9" s="26"/>
      <c r="E9" s="26"/>
      <c r="F9" s="26"/>
      <c r="G9" s="26"/>
      <c r="H9" s="26"/>
      <c r="I9" s="26"/>
      <c r="J9" s="31"/>
    </row>
    <row r="10" spans="1:10" ht="7.5" customHeight="1" thickBot="1">
      <c r="A10" s="58"/>
      <c r="B10" s="59"/>
      <c r="C10" s="60"/>
      <c r="D10" s="26"/>
      <c r="E10" s="26"/>
      <c r="F10" s="26"/>
      <c r="G10" s="26"/>
      <c r="H10" s="26"/>
      <c r="I10" s="26"/>
      <c r="J10" s="61"/>
    </row>
    <row r="11" spans="1:10" ht="16.5" thickBot="1">
      <c r="A11" s="195" t="s">
        <v>5</v>
      </c>
      <c r="B11" s="196"/>
      <c r="C11" s="196"/>
      <c r="D11" s="196"/>
      <c r="E11" s="196"/>
      <c r="F11" s="196"/>
      <c r="G11" s="196"/>
      <c r="H11" s="196"/>
      <c r="I11" s="196"/>
      <c r="J11" s="197"/>
    </row>
    <row r="12" spans="1:10" ht="13.5" thickBot="1">
      <c r="A12" s="198" t="s">
        <v>6</v>
      </c>
      <c r="B12" s="199"/>
      <c r="C12" s="199"/>
      <c r="D12" s="200"/>
      <c r="E12" s="201"/>
      <c r="F12" s="202"/>
      <c r="G12" s="202"/>
      <c r="H12" s="202"/>
      <c r="I12" s="202"/>
      <c r="J12" s="203"/>
    </row>
    <row r="13" spans="1:10" ht="13.5" thickBot="1">
      <c r="A13" s="188" t="s">
        <v>7</v>
      </c>
      <c r="B13" s="189"/>
      <c r="C13" s="204"/>
      <c r="D13" s="205"/>
      <c r="E13" s="206"/>
      <c r="F13" s="207"/>
      <c r="G13" s="207"/>
      <c r="H13" s="207"/>
      <c r="I13" s="207"/>
      <c r="J13" s="208"/>
    </row>
    <row r="14" spans="1:10" ht="12.75">
      <c r="A14" s="188" t="s">
        <v>8</v>
      </c>
      <c r="B14" s="189"/>
      <c r="C14" s="190"/>
      <c r="D14" s="190"/>
      <c r="E14" s="191"/>
      <c r="F14" s="191"/>
      <c r="G14" s="34" t="s">
        <v>9</v>
      </c>
      <c r="H14" s="1"/>
      <c r="I14" s="34" t="s">
        <v>10</v>
      </c>
      <c r="J14" s="2" t="s">
        <v>49</v>
      </c>
    </row>
    <row r="15" spans="1:10" ht="13.5" thickBot="1">
      <c r="A15" s="192" t="s">
        <v>11</v>
      </c>
      <c r="B15" s="193"/>
      <c r="C15" s="194"/>
      <c r="D15" s="194"/>
      <c r="E15" s="194"/>
      <c r="F15" s="194"/>
      <c r="G15" s="35" t="s">
        <v>9</v>
      </c>
      <c r="H15" s="3"/>
      <c r="I15" s="35" t="s">
        <v>10</v>
      </c>
      <c r="J15" s="4" t="s">
        <v>49</v>
      </c>
    </row>
    <row r="16" spans="1:10" ht="13.5" thickBot="1">
      <c r="A16" s="165"/>
      <c r="B16" s="166"/>
      <c r="C16" s="166"/>
      <c r="D16" s="166"/>
      <c r="E16" s="166"/>
      <c r="F16" s="166"/>
      <c r="G16" s="166"/>
      <c r="H16" s="166"/>
      <c r="I16" s="166"/>
      <c r="J16" s="167"/>
    </row>
    <row r="17" spans="1:10" ht="16.5" thickBot="1">
      <c r="A17" s="168" t="s">
        <v>12</v>
      </c>
      <c r="B17" s="169"/>
      <c r="C17" s="169"/>
      <c r="D17" s="169"/>
      <c r="E17" s="170" t="s">
        <v>13</v>
      </c>
      <c r="F17" s="171"/>
      <c r="G17" s="171"/>
      <c r="H17" s="172"/>
      <c r="I17" s="36" t="s">
        <v>60</v>
      </c>
      <c r="J17" s="37" t="s">
        <v>14</v>
      </c>
    </row>
    <row r="18" spans="1:10" ht="12.75">
      <c r="A18" s="173"/>
      <c r="B18" s="174"/>
      <c r="C18" s="174"/>
      <c r="D18" s="175"/>
      <c r="E18" s="108" t="s">
        <v>15</v>
      </c>
      <c r="F18" s="109"/>
      <c r="G18" s="109"/>
      <c r="H18" s="38">
        <v>0.3</v>
      </c>
      <c r="I18" s="63"/>
      <c r="J18" s="6">
        <f>SUM(H18*I18)</f>
        <v>0</v>
      </c>
    </row>
    <row r="19" spans="1:10" ht="12.75">
      <c r="A19" s="176"/>
      <c r="B19" s="177"/>
      <c r="C19" s="177"/>
      <c r="D19" s="178"/>
      <c r="E19" s="104" t="s">
        <v>16</v>
      </c>
      <c r="F19" s="182"/>
      <c r="G19" s="182"/>
      <c r="H19" s="39">
        <v>0.123</v>
      </c>
      <c r="I19" s="64"/>
      <c r="J19" s="7">
        <f>SUM(H19*I19)</f>
        <v>0</v>
      </c>
    </row>
    <row r="20" spans="1:10" ht="12.75">
      <c r="A20" s="176"/>
      <c r="B20" s="177"/>
      <c r="C20" s="177"/>
      <c r="D20" s="178"/>
      <c r="E20" s="104" t="s">
        <v>17</v>
      </c>
      <c r="F20" s="182"/>
      <c r="G20" s="182"/>
      <c r="H20" s="40">
        <v>0.36</v>
      </c>
      <c r="I20" s="64"/>
      <c r="J20" s="7">
        <f>SUM(H20*I20)</f>
        <v>0</v>
      </c>
    </row>
    <row r="21" spans="1:10" ht="12.75">
      <c r="A21" s="176"/>
      <c r="B21" s="177"/>
      <c r="C21" s="177"/>
      <c r="D21" s="178"/>
      <c r="E21" s="183" t="s">
        <v>53</v>
      </c>
      <c r="F21" s="184"/>
      <c r="G21" s="185"/>
      <c r="H21" s="62" t="s">
        <v>52</v>
      </c>
      <c r="I21" s="51"/>
      <c r="J21" s="186">
        <f>IF(I22&lt;120,I22,120)+IF(G22&lt;70,G22,70)+IF(I21&lt;90,I21,90)</f>
        <v>0</v>
      </c>
    </row>
    <row r="22" spans="1:10" ht="12.75">
      <c r="A22" s="176"/>
      <c r="B22" s="177"/>
      <c r="C22" s="177"/>
      <c r="D22" s="178"/>
      <c r="E22" s="41" t="s">
        <v>45</v>
      </c>
      <c r="F22" s="42"/>
      <c r="G22" s="52"/>
      <c r="H22" s="43" t="s">
        <v>51</v>
      </c>
      <c r="I22" s="51"/>
      <c r="J22" s="187"/>
    </row>
    <row r="23" spans="1:10" ht="12.75">
      <c r="A23" s="176"/>
      <c r="B23" s="177"/>
      <c r="C23" s="177"/>
      <c r="D23" s="178"/>
      <c r="E23" s="9" t="s">
        <v>18</v>
      </c>
      <c r="F23" s="95"/>
      <c r="G23" s="95"/>
      <c r="H23" s="95"/>
      <c r="I23" s="96"/>
      <c r="J23" s="13"/>
    </row>
    <row r="24" spans="1:10" ht="12.75">
      <c r="A24" s="176"/>
      <c r="B24" s="177"/>
      <c r="C24" s="177"/>
      <c r="D24" s="178"/>
      <c r="E24" s="9" t="s">
        <v>19</v>
      </c>
      <c r="F24" s="95"/>
      <c r="G24" s="95"/>
      <c r="H24" s="95"/>
      <c r="I24" s="96"/>
      <c r="J24" s="13"/>
    </row>
    <row r="25" spans="1:10" ht="12.75">
      <c r="A25" s="176"/>
      <c r="B25" s="177"/>
      <c r="C25" s="177"/>
      <c r="D25" s="178"/>
      <c r="E25" s="9" t="s">
        <v>20</v>
      </c>
      <c r="F25" s="95"/>
      <c r="G25" s="95"/>
      <c r="H25" s="95"/>
      <c r="I25" s="96"/>
      <c r="J25" s="13"/>
    </row>
    <row r="26" spans="1:10" ht="13.5" thickBot="1">
      <c r="A26" s="176"/>
      <c r="B26" s="177"/>
      <c r="C26" s="177"/>
      <c r="D26" s="178"/>
      <c r="E26" s="97" t="s">
        <v>44</v>
      </c>
      <c r="F26" s="98"/>
      <c r="G26" s="52"/>
      <c r="H26" s="10"/>
      <c r="I26" s="11"/>
      <c r="J26" s="44">
        <f>IF(G26&lt;24,G26,24)</f>
        <v>0</v>
      </c>
    </row>
    <row r="27" spans="1:10" ht="15.75" thickBot="1">
      <c r="A27" s="176"/>
      <c r="B27" s="177"/>
      <c r="C27" s="177"/>
      <c r="D27" s="178"/>
      <c r="E27" s="105" t="s">
        <v>21</v>
      </c>
      <c r="F27" s="105"/>
      <c r="G27" s="106"/>
      <c r="H27" s="107"/>
      <c r="I27" s="45" t="s">
        <v>60</v>
      </c>
      <c r="J27" s="37" t="s">
        <v>14</v>
      </c>
    </row>
    <row r="28" spans="1:10" ht="12.75">
      <c r="A28" s="176"/>
      <c r="B28" s="177"/>
      <c r="C28" s="177"/>
      <c r="D28" s="178"/>
      <c r="E28" s="108" t="s">
        <v>22</v>
      </c>
      <c r="F28" s="109"/>
      <c r="G28" s="109"/>
      <c r="H28" s="38">
        <v>0.3</v>
      </c>
      <c r="I28" s="5"/>
      <c r="J28" s="6">
        <f>SUM(H28*I28)</f>
        <v>0</v>
      </c>
    </row>
    <row r="29" spans="1:10" ht="13.5" thickBot="1">
      <c r="A29" s="176"/>
      <c r="B29" s="177"/>
      <c r="C29" s="177"/>
      <c r="D29" s="178"/>
      <c r="E29" s="159" t="s">
        <v>23</v>
      </c>
      <c r="F29" s="160"/>
      <c r="G29" s="160"/>
      <c r="H29" s="46" t="s">
        <v>61</v>
      </c>
      <c r="I29" s="47" t="s">
        <v>24</v>
      </c>
      <c r="J29" s="48"/>
    </row>
    <row r="30" spans="1:10" ht="13.5" thickBot="1">
      <c r="A30" s="176"/>
      <c r="B30" s="177"/>
      <c r="C30" s="177"/>
      <c r="D30" s="178"/>
      <c r="E30" s="161"/>
      <c r="F30" s="162"/>
      <c r="G30" s="162"/>
      <c r="H30" s="49">
        <v>18.9</v>
      </c>
      <c r="I30" s="3"/>
      <c r="J30" s="6">
        <f>IF(I30&lt;7,H30*I30,H30*7)</f>
        <v>0</v>
      </c>
    </row>
    <row r="31" spans="1:10" ht="15.75" thickBot="1">
      <c r="A31" s="176"/>
      <c r="B31" s="177"/>
      <c r="C31" s="177"/>
      <c r="D31" s="178"/>
      <c r="E31" s="105" t="s">
        <v>25</v>
      </c>
      <c r="F31" s="105"/>
      <c r="G31" s="105"/>
      <c r="H31" s="105"/>
      <c r="I31" s="105"/>
      <c r="J31" s="107"/>
    </row>
    <row r="32" spans="1:10" ht="12.75">
      <c r="A32" s="176"/>
      <c r="B32" s="177"/>
      <c r="C32" s="177"/>
      <c r="D32" s="178"/>
      <c r="E32" s="163" t="s">
        <v>26</v>
      </c>
      <c r="F32" s="163"/>
      <c r="G32" s="163"/>
      <c r="H32" s="163"/>
      <c r="I32" s="108"/>
      <c r="J32" s="14"/>
    </row>
    <row r="33" spans="1:10" ht="12.75">
      <c r="A33" s="176"/>
      <c r="B33" s="177"/>
      <c r="C33" s="177"/>
      <c r="D33" s="178"/>
      <c r="E33" s="55" t="s">
        <v>27</v>
      </c>
      <c r="F33" s="56"/>
      <c r="G33" s="101"/>
      <c r="H33" s="101"/>
      <c r="I33" s="102"/>
      <c r="J33" s="13"/>
    </row>
    <row r="34" spans="1:10" ht="12.75">
      <c r="A34" s="176"/>
      <c r="B34" s="177"/>
      <c r="C34" s="177"/>
      <c r="D34" s="178"/>
      <c r="E34" s="103" t="s">
        <v>28</v>
      </c>
      <c r="F34" s="103"/>
      <c r="G34" s="103"/>
      <c r="H34" s="103"/>
      <c r="I34" s="104"/>
      <c r="J34" s="13"/>
    </row>
    <row r="35" spans="1:10" ht="12.75">
      <c r="A35" s="176"/>
      <c r="B35" s="177"/>
      <c r="C35" s="177"/>
      <c r="D35" s="178"/>
      <c r="E35" s="103" t="s">
        <v>29</v>
      </c>
      <c r="F35" s="103"/>
      <c r="G35" s="103"/>
      <c r="H35" s="103"/>
      <c r="I35" s="104"/>
      <c r="J35" s="13"/>
    </row>
    <row r="36" spans="1:10" ht="12.75">
      <c r="A36" s="176"/>
      <c r="B36" s="177"/>
      <c r="C36" s="177"/>
      <c r="D36" s="178"/>
      <c r="E36" s="55" t="s">
        <v>30</v>
      </c>
      <c r="F36" s="56"/>
      <c r="G36" s="101"/>
      <c r="H36" s="101"/>
      <c r="I36" s="102"/>
      <c r="J36" s="8"/>
    </row>
    <row r="37" spans="1:10" ht="12.75">
      <c r="A37" s="176"/>
      <c r="B37" s="177"/>
      <c r="C37" s="177"/>
      <c r="D37" s="178"/>
      <c r="E37" s="55" t="s">
        <v>30</v>
      </c>
      <c r="F37" s="56"/>
      <c r="G37" s="101"/>
      <c r="H37" s="101"/>
      <c r="I37" s="102"/>
      <c r="J37" s="8"/>
    </row>
    <row r="38" spans="1:10" ht="13.5" thickBot="1">
      <c r="A38" s="179"/>
      <c r="B38" s="180"/>
      <c r="C38" s="180"/>
      <c r="D38" s="181"/>
      <c r="E38" s="53" t="s">
        <v>30</v>
      </c>
      <c r="F38" s="54"/>
      <c r="G38" s="99"/>
      <c r="H38" s="99"/>
      <c r="I38" s="100"/>
      <c r="J38" s="12"/>
    </row>
    <row r="39" spans="1:10" ht="19.5" thickBot="1">
      <c r="A39" s="152" t="s">
        <v>31</v>
      </c>
      <c r="B39" s="153"/>
      <c r="C39" s="153"/>
      <c r="D39" s="153"/>
      <c r="E39" s="154"/>
      <c r="F39" s="155"/>
      <c r="G39" s="156" t="s">
        <v>32</v>
      </c>
      <c r="H39" s="157"/>
      <c r="I39" s="158"/>
      <c r="J39" s="50">
        <f>SUM(J30+J28+J26+J25+J24+J23+J21+J20+J19+J18)+SUM(J32:J38)</f>
        <v>0</v>
      </c>
    </row>
    <row r="40" spans="1:10" ht="13.5" thickBot="1">
      <c r="A40" s="145"/>
      <c r="B40" s="146"/>
      <c r="C40" s="146"/>
      <c r="D40" s="146"/>
      <c r="E40" s="146"/>
      <c r="F40" s="146"/>
      <c r="G40" s="146"/>
      <c r="H40" s="146"/>
      <c r="I40" s="146"/>
      <c r="J40" s="147"/>
    </row>
    <row r="41" spans="1:10" ht="26.25" customHeight="1" thickBot="1">
      <c r="A41" s="25"/>
      <c r="B41" s="148" t="s">
        <v>54</v>
      </c>
      <c r="C41" s="149"/>
      <c r="D41" s="148" t="s">
        <v>33</v>
      </c>
      <c r="E41" s="149"/>
      <c r="F41" s="26"/>
      <c r="G41" s="150" t="s">
        <v>34</v>
      </c>
      <c r="H41" s="151"/>
      <c r="I41" s="151"/>
      <c r="J41" s="129"/>
    </row>
    <row r="42" spans="1:10" ht="12.75">
      <c r="A42" s="25"/>
      <c r="B42" s="134"/>
      <c r="C42" s="135"/>
      <c r="D42" s="134"/>
      <c r="E42" s="135"/>
      <c r="F42" s="26"/>
      <c r="G42" s="138" t="s">
        <v>62</v>
      </c>
      <c r="H42" s="139"/>
      <c r="I42" s="140">
        <f>SUM(J39-F48)</f>
        <v>0</v>
      </c>
      <c r="J42" s="129"/>
    </row>
    <row r="43" spans="1:10" ht="12.75">
      <c r="A43" s="25"/>
      <c r="B43" s="136"/>
      <c r="C43" s="137"/>
      <c r="D43" s="136"/>
      <c r="E43" s="137"/>
      <c r="F43" s="26"/>
      <c r="G43" s="141" t="s">
        <v>35</v>
      </c>
      <c r="H43" s="142"/>
      <c r="I43" s="128"/>
      <c r="J43" s="129"/>
    </row>
    <row r="44" spans="1:10" ht="13.5" thickBot="1">
      <c r="A44" s="25"/>
      <c r="B44" s="136"/>
      <c r="C44" s="137"/>
      <c r="D44" s="136"/>
      <c r="E44" s="137"/>
      <c r="F44" s="26"/>
      <c r="G44" s="143" t="s">
        <v>36</v>
      </c>
      <c r="H44" s="144"/>
      <c r="I44" s="128"/>
      <c r="J44" s="129"/>
    </row>
    <row r="45" spans="1:10" ht="12.75">
      <c r="A45" s="120" t="s">
        <v>37</v>
      </c>
      <c r="B45" s="121"/>
      <c r="C45" s="121"/>
      <c r="D45" s="121"/>
      <c r="E45" s="121"/>
      <c r="F45" s="122"/>
      <c r="G45" s="126" t="s">
        <v>38</v>
      </c>
      <c r="H45" s="127"/>
      <c r="I45" s="128"/>
      <c r="J45" s="129"/>
    </row>
    <row r="46" spans="1:10" ht="13.5" thickBot="1">
      <c r="A46" s="123"/>
      <c r="B46" s="124"/>
      <c r="C46" s="124"/>
      <c r="D46" s="124"/>
      <c r="E46" s="124"/>
      <c r="F46" s="125"/>
      <c r="G46" s="130" t="s">
        <v>39</v>
      </c>
      <c r="H46" s="131"/>
      <c r="I46" s="132"/>
      <c r="J46" s="133"/>
    </row>
    <row r="47" spans="1:10" ht="44.25" customHeight="1" thickBot="1">
      <c r="A47" s="110" t="s">
        <v>41</v>
      </c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0" ht="13.5" thickBot="1">
      <c r="A48" s="113" t="s">
        <v>42</v>
      </c>
      <c r="B48" s="114"/>
      <c r="C48" s="114"/>
      <c r="D48" s="114"/>
      <c r="E48" s="114"/>
      <c r="F48" s="115">
        <f>J39</f>
        <v>0</v>
      </c>
      <c r="G48" s="116"/>
      <c r="H48" s="117" t="s">
        <v>40</v>
      </c>
      <c r="I48" s="118"/>
      <c r="J48" s="119"/>
    </row>
    <row r="49" spans="1:10" ht="49.5" customHeight="1" thickBot="1">
      <c r="A49" s="89" t="s">
        <v>43</v>
      </c>
      <c r="B49" s="90"/>
      <c r="C49" s="90"/>
      <c r="D49" s="90"/>
      <c r="E49" s="90"/>
      <c r="F49" s="90"/>
      <c r="G49" s="91"/>
      <c r="H49" s="92"/>
      <c r="I49" s="93"/>
      <c r="J49" s="94"/>
    </row>
    <row r="51" spans="6:9" ht="13.5" thickBot="1">
      <c r="F51" s="80" t="s">
        <v>50</v>
      </c>
      <c r="G51" s="81"/>
      <c r="H51" s="81"/>
      <c r="I51" s="81"/>
    </row>
    <row r="52" spans="1:11" ht="12.75">
      <c r="A52" s="15" t="s">
        <v>46</v>
      </c>
      <c r="B52" s="16"/>
      <c r="C52" s="16"/>
      <c r="D52" s="17"/>
      <c r="J52" s="21"/>
      <c r="K52" s="21"/>
    </row>
    <row r="53" spans="1:6" ht="13.5" thickBot="1">
      <c r="A53" s="77"/>
      <c r="B53" s="78"/>
      <c r="C53" s="78"/>
      <c r="D53" s="164"/>
      <c r="E53" s="19" t="s">
        <v>47</v>
      </c>
      <c r="F53" s="20"/>
    </row>
    <row r="54" spans="1:11" ht="12.75">
      <c r="A54" s="77"/>
      <c r="B54" s="78"/>
      <c r="C54" s="78"/>
      <c r="D54" s="79"/>
      <c r="E54" s="68"/>
      <c r="F54" s="69"/>
      <c r="G54" s="69"/>
      <c r="H54" s="69"/>
      <c r="I54" s="69"/>
      <c r="J54" s="70"/>
      <c r="K54" s="19"/>
    </row>
    <row r="55" spans="1:11" ht="12.75">
      <c r="A55" s="77"/>
      <c r="B55" s="78"/>
      <c r="C55" s="78"/>
      <c r="D55" s="79"/>
      <c r="E55" s="71"/>
      <c r="F55" s="72"/>
      <c r="G55" s="72"/>
      <c r="H55" s="72"/>
      <c r="I55" s="72"/>
      <c r="J55" s="73"/>
      <c r="K55" s="19"/>
    </row>
    <row r="56" spans="1:11" ht="12.75">
      <c r="A56" s="77"/>
      <c r="B56" s="78"/>
      <c r="C56" s="78"/>
      <c r="D56" s="79"/>
      <c r="E56" s="71"/>
      <c r="F56" s="72"/>
      <c r="G56" s="72"/>
      <c r="H56" s="72"/>
      <c r="I56" s="72"/>
      <c r="J56" s="73"/>
      <c r="K56" s="19"/>
    </row>
    <row r="57" spans="1:11" ht="12.75">
      <c r="A57" s="77"/>
      <c r="B57" s="78"/>
      <c r="C57" s="78"/>
      <c r="D57" s="79"/>
      <c r="E57" s="71"/>
      <c r="F57" s="72"/>
      <c r="G57" s="72"/>
      <c r="H57" s="72"/>
      <c r="I57" s="72"/>
      <c r="J57" s="73"/>
      <c r="K57" s="19"/>
    </row>
    <row r="58" spans="1:11" ht="13.5" thickBot="1">
      <c r="A58" s="65"/>
      <c r="B58" s="66"/>
      <c r="C58" s="66"/>
      <c r="D58" s="67"/>
      <c r="E58" s="74"/>
      <c r="F58" s="75"/>
      <c r="G58" s="75"/>
      <c r="H58" s="75"/>
      <c r="I58" s="75"/>
      <c r="J58" s="76"/>
      <c r="K58" s="19"/>
    </row>
  </sheetData>
  <sheetProtection sheet="1" objects="1" scenarios="1" selectLockedCells="1"/>
  <mergeCells count="82">
    <mergeCell ref="D1:H1"/>
    <mergeCell ref="I1:J1"/>
    <mergeCell ref="I2:J3"/>
    <mergeCell ref="E3:G3"/>
    <mergeCell ref="A11:J11"/>
    <mergeCell ref="A12:D12"/>
    <mergeCell ref="E12:J12"/>
    <mergeCell ref="A13:D13"/>
    <mergeCell ref="E13:J13"/>
    <mergeCell ref="E5:I5"/>
    <mergeCell ref="E6:I6"/>
    <mergeCell ref="E7:I7"/>
    <mergeCell ref="E8:I8"/>
    <mergeCell ref="E19:G19"/>
    <mergeCell ref="E20:G20"/>
    <mergeCell ref="E21:G21"/>
    <mergeCell ref="J21:J22"/>
    <mergeCell ref="A14:B14"/>
    <mergeCell ref="C14:F14"/>
    <mergeCell ref="A15:B15"/>
    <mergeCell ref="C15:F15"/>
    <mergeCell ref="E29:G30"/>
    <mergeCell ref="E31:J31"/>
    <mergeCell ref="E32:I32"/>
    <mergeCell ref="G33:I33"/>
    <mergeCell ref="A53:D53"/>
    <mergeCell ref="A16:J16"/>
    <mergeCell ref="A17:D17"/>
    <mergeCell ref="E17:H17"/>
    <mergeCell ref="A18:D38"/>
    <mergeCell ref="E18:G18"/>
    <mergeCell ref="A40:J40"/>
    <mergeCell ref="B41:C41"/>
    <mergeCell ref="D41:E41"/>
    <mergeCell ref="G41:J41"/>
    <mergeCell ref="A39:F39"/>
    <mergeCell ref="G39:I39"/>
    <mergeCell ref="B42:C44"/>
    <mergeCell ref="D42:E44"/>
    <mergeCell ref="G42:H42"/>
    <mergeCell ref="I42:J42"/>
    <mergeCell ref="G43:H43"/>
    <mergeCell ref="I43:J43"/>
    <mergeCell ref="G44:H44"/>
    <mergeCell ref="I44:J44"/>
    <mergeCell ref="A47:J47"/>
    <mergeCell ref="A48:E48"/>
    <mergeCell ref="F48:G48"/>
    <mergeCell ref="H48:J48"/>
    <mergeCell ref="A45:F46"/>
    <mergeCell ref="G45:H45"/>
    <mergeCell ref="I45:J45"/>
    <mergeCell ref="G46:H46"/>
    <mergeCell ref="I46:J46"/>
    <mergeCell ref="F24:I24"/>
    <mergeCell ref="F25:I25"/>
    <mergeCell ref="E26:F26"/>
    <mergeCell ref="G38:I38"/>
    <mergeCell ref="G36:I36"/>
    <mergeCell ref="G37:I37"/>
    <mergeCell ref="E34:I34"/>
    <mergeCell ref="E35:I35"/>
    <mergeCell ref="E27:H27"/>
    <mergeCell ref="E28:G28"/>
    <mergeCell ref="F51:I51"/>
    <mergeCell ref="A54:D54"/>
    <mergeCell ref="A55:D55"/>
    <mergeCell ref="A6:C6"/>
    <mergeCell ref="B7:C7"/>
    <mergeCell ref="B8:C8"/>
    <mergeCell ref="B9:C9"/>
    <mergeCell ref="A49:G49"/>
    <mergeCell ref="H49:J49"/>
    <mergeCell ref="F23:I23"/>
    <mergeCell ref="A58:D58"/>
    <mergeCell ref="E54:J54"/>
    <mergeCell ref="E55:J55"/>
    <mergeCell ref="E56:J56"/>
    <mergeCell ref="E57:J57"/>
    <mergeCell ref="E58:J58"/>
    <mergeCell ref="A56:D56"/>
    <mergeCell ref="A57:D57"/>
  </mergeCells>
  <hyperlinks>
    <hyperlink ref="F51" r:id="rId1" display="https://ffspeleo.fr/divers-documents-242-158.html"/>
  </hyperlinks>
  <printOptions horizontalCentered="1"/>
  <pageMargins left="0" right="0" top="0.3937007874015748" bottom="0" header="0.5118110236220472" footer="0.5118110236220472"/>
  <pageSetup horizontalDpi="600" verticalDpi="6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Christophe Prévot</cp:lastModifiedBy>
  <cp:lastPrinted>2020-01-13T00:06:52Z</cp:lastPrinted>
  <dcterms:created xsi:type="dcterms:W3CDTF">2020-01-12T23:19:14Z</dcterms:created>
  <dcterms:modified xsi:type="dcterms:W3CDTF">2020-04-23T15:03:26Z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